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bib Z\Desktop\DocFHabib\District\Statistiques\"/>
    </mc:Choice>
  </mc:AlternateContent>
  <bookViews>
    <workbookView xWindow="-38400" yWindow="0" windowWidth="38400" windowHeight="21600"/>
  </bookViews>
  <sheets>
    <sheet name="STAT ELEVES - 2023-20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1" l="1"/>
  <c r="I38" i="1"/>
  <c r="I37" i="1"/>
  <c r="I36" i="1"/>
  <c r="I33" i="1"/>
  <c r="I32" i="1"/>
  <c r="I31" i="1"/>
  <c r="I30" i="1"/>
  <c r="I29" i="1"/>
  <c r="I28" i="1"/>
  <c r="I25" i="1"/>
  <c r="I24" i="1"/>
  <c r="I23" i="1"/>
  <c r="I22" i="1"/>
  <c r="I21" i="1"/>
  <c r="I20" i="1"/>
  <c r="I19" i="1"/>
  <c r="I18" i="1"/>
  <c r="I17" i="1"/>
  <c r="I16" i="1"/>
  <c r="I12" i="1"/>
  <c r="I11" i="1"/>
  <c r="I10" i="1"/>
  <c r="I9" i="1"/>
  <c r="I8" i="1"/>
  <c r="I6" i="1"/>
  <c r="I5" i="1"/>
  <c r="G39" i="1"/>
  <c r="G38" i="1"/>
  <c r="G37" i="1"/>
  <c r="G36" i="1"/>
  <c r="G33" i="1"/>
  <c r="G32" i="1"/>
  <c r="G31" i="1"/>
  <c r="G30" i="1"/>
  <c r="G29" i="1"/>
  <c r="G28" i="1"/>
  <c r="G25" i="1"/>
  <c r="G24" i="1"/>
  <c r="G23" i="1"/>
  <c r="G22" i="1"/>
  <c r="G21" i="1"/>
  <c r="G20" i="1"/>
  <c r="G19" i="1"/>
  <c r="G18" i="1"/>
  <c r="G17" i="1"/>
  <c r="G16" i="1"/>
  <c r="G12" i="1"/>
  <c r="G11" i="1"/>
  <c r="G10" i="1"/>
  <c r="G9" i="1"/>
  <c r="G8" i="1"/>
  <c r="G6" i="1"/>
  <c r="E39" i="1"/>
  <c r="E38" i="1"/>
  <c r="E37" i="1"/>
  <c r="E36" i="1"/>
  <c r="E33" i="1"/>
  <c r="E32" i="1"/>
  <c r="E31" i="1"/>
  <c r="E30" i="1"/>
  <c r="E29" i="1"/>
  <c r="E28" i="1"/>
  <c r="E25" i="1"/>
  <c r="E24" i="1"/>
  <c r="E23" i="1"/>
  <c r="E22" i="1"/>
  <c r="E21" i="1"/>
  <c r="E20" i="1"/>
  <c r="E19" i="1"/>
  <c r="E18" i="1"/>
  <c r="E17" i="1"/>
  <c r="E16" i="1"/>
  <c r="E12" i="1"/>
  <c r="E11" i="1"/>
  <c r="E10" i="1"/>
  <c r="E9" i="1"/>
  <c r="E8" i="1"/>
  <c r="E6" i="1"/>
  <c r="C39" i="1"/>
  <c r="C38" i="1"/>
  <c r="C37" i="1"/>
  <c r="C36" i="1"/>
  <c r="C33" i="1"/>
  <c r="C32" i="1"/>
  <c r="C31" i="1"/>
  <c r="C30" i="1"/>
  <c r="C29" i="1"/>
  <c r="C28" i="1"/>
  <c r="C25" i="1"/>
  <c r="C24" i="1"/>
  <c r="C23" i="1"/>
  <c r="C22" i="1"/>
  <c r="C21" i="1"/>
  <c r="C20" i="1"/>
  <c r="C19" i="1"/>
  <c r="C18" i="1"/>
  <c r="C17" i="1"/>
  <c r="C16" i="1"/>
  <c r="C6" i="1"/>
  <c r="C8" i="1"/>
  <c r="C9" i="1"/>
  <c r="C10" i="1"/>
  <c r="C11" i="1"/>
  <c r="C12" i="1"/>
  <c r="G5" i="1"/>
  <c r="E5" i="1"/>
  <c r="C5" i="1"/>
  <c r="F40" i="1"/>
  <c r="B40" i="1"/>
  <c r="J39" i="1"/>
  <c r="H39" i="1"/>
  <c r="F39" i="1"/>
  <c r="D39" i="1"/>
  <c r="J33" i="1"/>
  <c r="H33" i="1"/>
  <c r="F33" i="1"/>
  <c r="J25" i="1"/>
  <c r="H25" i="1"/>
  <c r="F25" i="1"/>
  <c r="H13" i="1"/>
  <c r="H40" i="1" s="1"/>
  <c r="F13" i="1"/>
  <c r="D25" i="1"/>
  <c r="J24" i="1"/>
  <c r="B25" i="1"/>
  <c r="J21" i="1" l="1"/>
  <c r="J22" i="1"/>
  <c r="J30" i="1" l="1"/>
  <c r="B13" i="1" l="1"/>
  <c r="J28" i="1" l="1"/>
  <c r="J31" i="1"/>
  <c r="J19" i="1"/>
  <c r="J17" i="1"/>
  <c r="J12" i="1"/>
  <c r="J10" i="1"/>
  <c r="J8" i="1"/>
  <c r="J6" i="1"/>
  <c r="J37" i="1"/>
  <c r="J38" i="1"/>
  <c r="J36" i="1"/>
  <c r="J29" i="1"/>
  <c r="J32" i="1"/>
  <c r="J18" i="1"/>
  <c r="J20" i="1"/>
  <c r="J23" i="1"/>
  <c r="J16" i="1"/>
  <c r="J7" i="1"/>
  <c r="J9" i="1"/>
  <c r="J11" i="1"/>
  <c r="J5" i="1"/>
  <c r="B39" i="1"/>
  <c r="D33" i="1"/>
  <c r="D13" i="1"/>
  <c r="G7" i="1" l="1"/>
  <c r="E7" i="1"/>
  <c r="C7" i="1"/>
  <c r="I7" i="1"/>
  <c r="D40" i="1"/>
  <c r="B33" i="1"/>
  <c r="J13" i="1"/>
  <c r="C13" i="1" l="1"/>
  <c r="J40" i="1"/>
  <c r="E40" i="1" s="1"/>
  <c r="I13" i="1"/>
  <c r="G13" i="1"/>
  <c r="E13" i="1"/>
  <c r="I40" i="1" l="1"/>
  <c r="C40" i="1"/>
  <c r="G40" i="1"/>
</calcChain>
</file>

<file path=xl/sharedStrings.xml><?xml version="1.0" encoding="utf-8"?>
<sst xmlns="http://schemas.openxmlformats.org/spreadsheetml/2006/main" count="93" uniqueCount="47">
  <si>
    <t>ETABLISSEMENTS</t>
  </si>
  <si>
    <t>CHRETIENS</t>
  </si>
  <si>
    <t>MUSULMANS</t>
  </si>
  <si>
    <t>ISRAELITES</t>
  </si>
  <si>
    <t>AUTRES</t>
  </si>
  <si>
    <t>LIBAN</t>
  </si>
  <si>
    <t>Nombre</t>
  </si>
  <si>
    <t>%</t>
  </si>
  <si>
    <t xml:space="preserve">   %</t>
  </si>
  <si>
    <t xml:space="preserve">  %</t>
  </si>
  <si>
    <t>Total</t>
  </si>
  <si>
    <t>Sacré-Cœur - Gemmayzé</t>
  </si>
  <si>
    <t>Saint-Vincent-de-Paul - B.-H.</t>
  </si>
  <si>
    <t>Saint-Pierre - Baskinta</t>
  </si>
  <si>
    <t>Frères - Deddé</t>
  </si>
  <si>
    <t>Centre de vie - Deddé</t>
  </si>
  <si>
    <t>De la Salle - Kfaraychit</t>
  </si>
  <si>
    <t>EGYPTE</t>
  </si>
  <si>
    <t xml:space="preserve">De la Salle - Daher </t>
  </si>
  <si>
    <t>Centre de vie - Daher</t>
  </si>
  <si>
    <t>Saint-Joseph - Khoronfish</t>
  </si>
  <si>
    <t>Saint-Paul - Choubra</t>
  </si>
  <si>
    <t>De La Salle - Bab-el-Louk</t>
  </si>
  <si>
    <t>Saint-Marc - Chatby</t>
  </si>
  <si>
    <t>Centre de vie - Saint-Marc</t>
  </si>
  <si>
    <t>Saint-Gabriel - Sporting</t>
  </si>
  <si>
    <t>TERRE-SAINTE/ JORDANIE</t>
  </si>
  <si>
    <t>De La Salle - Amman</t>
  </si>
  <si>
    <t>Frères - Jérusalem</t>
  </si>
  <si>
    <t>Frères - Bethléem</t>
  </si>
  <si>
    <t>Saint-Joseph - Jaffa</t>
  </si>
  <si>
    <t>TURQUIE</t>
  </si>
  <si>
    <t>Saint-Joseph - Kadiköy</t>
  </si>
  <si>
    <t>Saint-Michel - Sişli</t>
  </si>
  <si>
    <t>Saint-Joseph - Izmir</t>
  </si>
  <si>
    <t>Beit-Hanina - Jérusalem</t>
  </si>
  <si>
    <t>Notre-Dame - Furn-el-Chebbak</t>
  </si>
  <si>
    <t>Mont-La-Salle - Aïn Saadé</t>
  </si>
  <si>
    <t>District Proche-Orient</t>
  </si>
  <si>
    <t>STATISTIQUES ELEVES - 2023-2024</t>
  </si>
  <si>
    <t xml:space="preserve"> </t>
  </si>
  <si>
    <t>Bayadya</t>
  </si>
  <si>
    <t>TOTAL   Egypte</t>
  </si>
  <si>
    <t>TOTAL Liban</t>
  </si>
  <si>
    <t>TOTAL Terre-Sainte/Jordanie</t>
  </si>
  <si>
    <t>TOTAL Turquie</t>
  </si>
  <si>
    <t>TOTAL  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</si>
</sst>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scheme val="minor"/>
    </font>
    <font>
      <b/>
      <i/>
      <sz val="16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theme="1"/>
      <name val="Times New Roman"/>
      <family val="1"/>
    </font>
    <font>
      <sz val="16"/>
      <color rgb="FF000000"/>
      <name val="Times New Roman"/>
      <family val="1"/>
    </font>
    <font>
      <b/>
      <sz val="16"/>
      <name val="Times New Roman"/>
      <family val="1"/>
    </font>
    <font>
      <sz val="16"/>
      <color rgb="FF000000"/>
      <name val="Times New Roman"/>
      <family val="1"/>
      <charset val="162"/>
    </font>
    <font>
      <sz val="16"/>
      <name val="Times New Roman"/>
      <family val="1"/>
      <charset val="162"/>
    </font>
    <font>
      <b/>
      <sz val="16"/>
      <color rgb="FF000000"/>
      <name val="Times New Roman"/>
      <family val="1"/>
      <charset val="162"/>
    </font>
    <font>
      <b/>
      <i/>
      <sz val="16"/>
      <color rgb="FF000000"/>
      <name val="Times New Roman"/>
      <family val="1"/>
      <charset val="162"/>
    </font>
    <font>
      <b/>
      <sz val="16"/>
      <name val="Times New Roman"/>
      <family val="1"/>
      <charset val="162"/>
    </font>
    <font>
      <b/>
      <sz val="16"/>
      <color theme="1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6" fillId="0" borderId="0" xfId="0" applyFont="1"/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3" fontId="5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right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3" fontId="4" fillId="4" borderId="7" xfId="0" applyNumberFormat="1" applyFont="1" applyFill="1" applyBorder="1" applyAlignment="1">
      <alignment horizontal="center" vertical="center" wrapText="1"/>
    </xf>
    <xf numFmtId="10" fontId="5" fillId="4" borderId="8" xfId="4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right" vertical="center" wrapText="1"/>
    </xf>
    <xf numFmtId="0" fontId="4" fillId="0" borderId="24" xfId="0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6" fillId="5" borderId="0" xfId="0" applyFont="1" applyFill="1"/>
    <xf numFmtId="3" fontId="5" fillId="6" borderId="7" xfId="0" applyNumberFormat="1" applyFont="1" applyFill="1" applyBorder="1" applyAlignment="1">
      <alignment horizontal="center" vertical="center" wrapText="1"/>
    </xf>
    <xf numFmtId="10" fontId="5" fillId="6" borderId="8" xfId="4" applyNumberFormat="1" applyFont="1" applyFill="1" applyBorder="1" applyAlignment="1">
      <alignment horizontal="center" vertical="center" wrapText="1"/>
    </xf>
    <xf numFmtId="3" fontId="5" fillId="6" borderId="1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/>
    </xf>
    <xf numFmtId="10" fontId="6" fillId="0" borderId="0" xfId="4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43" fontId="6" fillId="0" borderId="0" xfId="0" applyNumberFormat="1" applyFont="1" applyAlignment="1">
      <alignment horizontal="center"/>
    </xf>
    <xf numFmtId="3" fontId="9" fillId="0" borderId="5" xfId="0" applyNumberFormat="1" applyFont="1" applyBorder="1" applyAlignment="1">
      <alignment horizontal="center" vertical="center" wrapText="1"/>
    </xf>
    <xf numFmtId="10" fontId="9" fillId="0" borderId="6" xfId="4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10" fontId="9" fillId="0" borderId="4" xfId="4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center" vertical="center" wrapText="1"/>
    </xf>
    <xf numFmtId="10" fontId="9" fillId="0" borderId="10" xfId="4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3" fontId="9" fillId="0" borderId="21" xfId="3" applyNumberFormat="1" applyFont="1" applyBorder="1" applyAlignment="1">
      <alignment horizontal="center" vertical="center" wrapText="1"/>
    </xf>
    <xf numFmtId="0" fontId="9" fillId="0" borderId="21" xfId="3" applyFont="1" applyBorder="1" applyAlignment="1">
      <alignment horizontal="center" vertical="center" wrapText="1"/>
    </xf>
    <xf numFmtId="3" fontId="9" fillId="0" borderId="22" xfId="3" applyNumberFormat="1" applyFont="1" applyBorder="1" applyAlignment="1">
      <alignment horizontal="center" vertical="center" wrapText="1"/>
    </xf>
    <xf numFmtId="0" fontId="9" fillId="0" borderId="22" xfId="3" applyFont="1" applyBorder="1" applyAlignment="1">
      <alignment horizontal="center" vertical="center" wrapText="1"/>
    </xf>
    <xf numFmtId="3" fontId="9" fillId="0" borderId="25" xfId="3" applyNumberFormat="1" applyFont="1" applyBorder="1" applyAlignment="1">
      <alignment horizontal="center" vertical="center" wrapText="1"/>
    </xf>
    <xf numFmtId="0" fontId="9" fillId="0" borderId="25" xfId="3" applyFont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vertical="center" wrapText="1"/>
    </xf>
    <xf numFmtId="0" fontId="11" fillId="3" borderId="14" xfId="0" applyFont="1" applyFill="1" applyBorder="1" applyAlignment="1">
      <alignment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4" fillId="0" borderId="0" xfId="0" applyFont="1"/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5">
    <cellStyle name="Comma 2" xfId="1"/>
    <cellStyle name="Normal" xfId="0" builtinId="0"/>
    <cellStyle name="Normal 2" xfId="2"/>
    <cellStyle name="Normal 3" xfId="3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tabSelected="1" zoomScale="70" zoomScaleNormal="70" workbookViewId="0">
      <selection activeCell="H8" sqref="H8"/>
    </sheetView>
  </sheetViews>
  <sheetFormatPr defaultColWidth="8.6640625" defaultRowHeight="34.799999999999997" customHeight="1" x14ac:dyDescent="0.4"/>
  <cols>
    <col min="1" max="1" width="42.77734375" style="59" bestFit="1" customWidth="1"/>
    <col min="2" max="2" width="11.88671875" style="26" bestFit="1" customWidth="1"/>
    <col min="3" max="3" width="13.88671875" style="29" customWidth="1"/>
    <col min="4" max="4" width="11.88671875" style="26" bestFit="1" customWidth="1"/>
    <col min="5" max="5" width="13.21875" style="29" customWidth="1"/>
    <col min="6" max="6" width="11.88671875" style="26" bestFit="1" customWidth="1"/>
    <col min="7" max="7" width="12.5546875" style="26" customWidth="1"/>
    <col min="8" max="8" width="11.88671875" style="26" bestFit="1" customWidth="1"/>
    <col min="9" max="9" width="11.21875" style="26" customWidth="1"/>
    <col min="10" max="10" width="11.109375" style="26" bestFit="1" customWidth="1"/>
    <col min="11" max="11" width="10.33203125" style="1" customWidth="1"/>
    <col min="12" max="12" width="2.21875" style="1" bestFit="1" customWidth="1"/>
    <col min="13" max="13" width="22.6640625" style="1" bestFit="1" customWidth="1"/>
    <col min="14" max="16384" width="8.6640625" style="1"/>
  </cols>
  <sheetData>
    <row r="1" spans="1:12" ht="34.799999999999997" customHeight="1" thickBot="1" x14ac:dyDescent="0.45">
      <c r="A1" s="60" t="s">
        <v>38</v>
      </c>
      <c r="B1" s="61"/>
      <c r="C1" s="61"/>
      <c r="D1" s="61"/>
      <c r="E1" s="61"/>
      <c r="F1" s="61"/>
      <c r="G1" s="61"/>
      <c r="H1" s="61"/>
      <c r="I1" s="61"/>
      <c r="J1" s="62"/>
    </row>
    <row r="2" spans="1:12" ht="34.799999999999997" customHeight="1" thickBot="1" x14ac:dyDescent="0.45">
      <c r="A2" s="60" t="s">
        <v>39</v>
      </c>
      <c r="B2" s="61"/>
      <c r="C2" s="61"/>
      <c r="D2" s="61"/>
      <c r="E2" s="61"/>
      <c r="F2" s="61"/>
      <c r="G2" s="61"/>
      <c r="H2" s="61"/>
      <c r="I2" s="61"/>
      <c r="J2" s="62"/>
      <c r="K2" s="2"/>
      <c r="L2" s="2"/>
    </row>
    <row r="3" spans="1:12" ht="34.799999999999997" customHeight="1" thickBot="1" x14ac:dyDescent="0.45">
      <c r="A3" s="48" t="s">
        <v>5</v>
      </c>
      <c r="B3" s="63" t="s">
        <v>1</v>
      </c>
      <c r="C3" s="64"/>
      <c r="D3" s="63" t="s">
        <v>2</v>
      </c>
      <c r="E3" s="64"/>
      <c r="F3" s="63" t="s">
        <v>3</v>
      </c>
      <c r="G3" s="64"/>
      <c r="H3" s="63" t="s">
        <v>4</v>
      </c>
      <c r="I3" s="64"/>
      <c r="J3" s="3"/>
      <c r="K3" s="4"/>
      <c r="L3" s="4"/>
    </row>
    <row r="4" spans="1:12" ht="34.799999999999997" customHeight="1" thickBot="1" x14ac:dyDescent="0.45">
      <c r="A4" s="49" t="s">
        <v>0</v>
      </c>
      <c r="B4" s="5" t="s">
        <v>6</v>
      </c>
      <c r="C4" s="6" t="s">
        <v>7</v>
      </c>
      <c r="D4" s="5" t="s">
        <v>6</v>
      </c>
      <c r="E4" s="6" t="s">
        <v>8</v>
      </c>
      <c r="F4" s="5" t="s">
        <v>6</v>
      </c>
      <c r="G4" s="7" t="s">
        <v>9</v>
      </c>
      <c r="H4" s="5" t="s">
        <v>6</v>
      </c>
      <c r="I4" s="7" t="s">
        <v>9</v>
      </c>
      <c r="J4" s="8" t="s">
        <v>10</v>
      </c>
      <c r="K4" s="2"/>
    </row>
    <row r="5" spans="1:12" ht="34.799999999999997" customHeight="1" x14ac:dyDescent="0.4">
      <c r="A5" s="50" t="s">
        <v>11</v>
      </c>
      <c r="B5" s="30">
        <v>451</v>
      </c>
      <c r="C5" s="31">
        <f>B5/$J5</f>
        <v>0.33531598513011152</v>
      </c>
      <c r="D5" s="30">
        <v>894</v>
      </c>
      <c r="E5" s="31">
        <f>D5/$J5</f>
        <v>0.66468401486988848</v>
      </c>
      <c r="F5" s="32"/>
      <c r="G5" s="31">
        <f>F5/$J5</f>
        <v>0</v>
      </c>
      <c r="H5" s="32"/>
      <c r="I5" s="31">
        <f>H5/$J5</f>
        <v>0</v>
      </c>
      <c r="J5" s="9">
        <f>SUM(B5,D5,F5,H5)</f>
        <v>1345</v>
      </c>
      <c r="K5" s="10"/>
    </row>
    <row r="6" spans="1:12" ht="34.799999999999997" customHeight="1" x14ac:dyDescent="0.4">
      <c r="A6" s="51" t="s">
        <v>12</v>
      </c>
      <c r="B6" s="33">
        <v>406</v>
      </c>
      <c r="C6" s="34">
        <f t="shared" ref="C6:C13" si="0">B6/$J6</f>
        <v>0.82352941176470584</v>
      </c>
      <c r="D6" s="33">
        <v>87</v>
      </c>
      <c r="E6" s="34">
        <f t="shared" ref="E6:E13" si="1">D6/$J6</f>
        <v>0.17647058823529413</v>
      </c>
      <c r="F6" s="35">
        <v>0</v>
      </c>
      <c r="G6" s="34">
        <f t="shared" ref="G6:G13" si="2">F6/$J6</f>
        <v>0</v>
      </c>
      <c r="H6" s="35">
        <v>0</v>
      </c>
      <c r="I6" s="34">
        <f t="shared" ref="I6:I13" si="3">H6/$J6</f>
        <v>0</v>
      </c>
      <c r="J6" s="11">
        <f t="shared" ref="J6:J12" si="4">SUM(B6,D6,F6,H6)</f>
        <v>493</v>
      </c>
      <c r="K6" s="10"/>
    </row>
    <row r="7" spans="1:12" ht="34.799999999999997" customHeight="1" x14ac:dyDescent="0.4">
      <c r="A7" s="51" t="s">
        <v>36</v>
      </c>
      <c r="B7" s="33">
        <v>224</v>
      </c>
      <c r="C7" s="34">
        <f t="shared" si="0"/>
        <v>0.25688073394495414</v>
      </c>
      <c r="D7" s="33">
        <v>648</v>
      </c>
      <c r="E7" s="34">
        <f t="shared" si="1"/>
        <v>0.74311926605504586</v>
      </c>
      <c r="F7" s="35">
        <v>0</v>
      </c>
      <c r="G7" s="34">
        <f t="shared" si="2"/>
        <v>0</v>
      </c>
      <c r="H7" s="35">
        <v>0</v>
      </c>
      <c r="I7" s="34">
        <f t="shared" si="3"/>
        <v>0</v>
      </c>
      <c r="J7" s="11">
        <f t="shared" si="4"/>
        <v>872</v>
      </c>
      <c r="K7" s="10"/>
    </row>
    <row r="8" spans="1:12" ht="34.799999999999997" customHeight="1" x14ac:dyDescent="0.4">
      <c r="A8" s="51" t="s">
        <v>37</v>
      </c>
      <c r="B8" s="33">
        <v>2986</v>
      </c>
      <c r="C8" s="34">
        <f t="shared" si="0"/>
        <v>0.97741407528641566</v>
      </c>
      <c r="D8" s="33">
        <v>69</v>
      </c>
      <c r="E8" s="34">
        <f t="shared" si="1"/>
        <v>2.2585924713584289E-2</v>
      </c>
      <c r="F8" s="35"/>
      <c r="G8" s="34">
        <f t="shared" si="2"/>
        <v>0</v>
      </c>
      <c r="H8" s="35"/>
      <c r="I8" s="34">
        <f t="shared" si="3"/>
        <v>0</v>
      </c>
      <c r="J8" s="11">
        <f t="shared" si="4"/>
        <v>3055</v>
      </c>
      <c r="K8" s="10"/>
    </row>
    <row r="9" spans="1:12" ht="34.799999999999997" customHeight="1" x14ac:dyDescent="0.4">
      <c r="A9" s="51" t="s">
        <v>13</v>
      </c>
      <c r="B9" s="33">
        <v>529</v>
      </c>
      <c r="C9" s="34">
        <f t="shared" si="0"/>
        <v>0.8643790849673203</v>
      </c>
      <c r="D9" s="33">
        <v>83</v>
      </c>
      <c r="E9" s="34">
        <f t="shared" si="1"/>
        <v>0.13562091503267973</v>
      </c>
      <c r="F9" s="35">
        <v>0</v>
      </c>
      <c r="G9" s="34">
        <f t="shared" si="2"/>
        <v>0</v>
      </c>
      <c r="H9" s="35">
        <v>0</v>
      </c>
      <c r="I9" s="34">
        <f t="shared" si="3"/>
        <v>0</v>
      </c>
      <c r="J9" s="11">
        <f t="shared" si="4"/>
        <v>612</v>
      </c>
      <c r="K9" s="10"/>
    </row>
    <row r="10" spans="1:12" ht="34.799999999999997" customHeight="1" x14ac:dyDescent="0.4">
      <c r="A10" s="51" t="s">
        <v>14</v>
      </c>
      <c r="B10" s="33">
        <v>623</v>
      </c>
      <c r="C10" s="34">
        <f t="shared" si="0"/>
        <v>0.41285619615639496</v>
      </c>
      <c r="D10" s="33">
        <v>886</v>
      </c>
      <c r="E10" s="34">
        <f t="shared" si="1"/>
        <v>0.58714380384360498</v>
      </c>
      <c r="F10" s="35"/>
      <c r="G10" s="34">
        <f t="shared" si="2"/>
        <v>0</v>
      </c>
      <c r="H10" s="35"/>
      <c r="I10" s="34">
        <f t="shared" si="3"/>
        <v>0</v>
      </c>
      <c r="J10" s="11">
        <f>SUM(B10,D10,F10,H10)</f>
        <v>1509</v>
      </c>
      <c r="K10" s="10"/>
    </row>
    <row r="11" spans="1:12" ht="34.799999999999997" customHeight="1" x14ac:dyDescent="0.4">
      <c r="A11" s="51" t="s">
        <v>15</v>
      </c>
      <c r="B11" s="33">
        <v>23</v>
      </c>
      <c r="C11" s="34">
        <f t="shared" si="0"/>
        <v>0.18548387096774194</v>
      </c>
      <c r="D11" s="33">
        <v>101</v>
      </c>
      <c r="E11" s="34">
        <f t="shared" si="1"/>
        <v>0.81451612903225812</v>
      </c>
      <c r="F11" s="35"/>
      <c r="G11" s="34">
        <f t="shared" si="2"/>
        <v>0</v>
      </c>
      <c r="H11" s="35"/>
      <c r="I11" s="34">
        <f t="shared" si="3"/>
        <v>0</v>
      </c>
      <c r="J11" s="11">
        <f>SUM(B11,D11,F11,H11)</f>
        <v>124</v>
      </c>
      <c r="K11" s="10"/>
    </row>
    <row r="12" spans="1:12" ht="34.799999999999997" customHeight="1" thickBot="1" x14ac:dyDescent="0.45">
      <c r="A12" s="52" t="s">
        <v>16</v>
      </c>
      <c r="B12" s="36">
        <v>678</v>
      </c>
      <c r="C12" s="37">
        <f t="shared" si="0"/>
        <v>0.98546511627906974</v>
      </c>
      <c r="D12" s="36">
        <v>10</v>
      </c>
      <c r="E12" s="37">
        <f t="shared" si="1"/>
        <v>1.4534883720930232E-2</v>
      </c>
      <c r="F12" s="38"/>
      <c r="G12" s="37">
        <f t="shared" si="2"/>
        <v>0</v>
      </c>
      <c r="H12" s="38"/>
      <c r="I12" s="37">
        <f t="shared" si="3"/>
        <v>0</v>
      </c>
      <c r="J12" s="12">
        <f t="shared" si="4"/>
        <v>688</v>
      </c>
      <c r="K12" s="10"/>
    </row>
    <row r="13" spans="1:12" ht="34.799999999999997" customHeight="1" thickBot="1" x14ac:dyDescent="0.45">
      <c r="A13" s="53" t="s">
        <v>43</v>
      </c>
      <c r="B13" s="13">
        <f>SUM(B5:B12)</f>
        <v>5920</v>
      </c>
      <c r="C13" s="14">
        <f t="shared" si="0"/>
        <v>0.68061623361692347</v>
      </c>
      <c r="D13" s="13">
        <f t="shared" ref="D13:J13" si="5">SUM(D5:D12)</f>
        <v>2778</v>
      </c>
      <c r="E13" s="14">
        <f t="shared" si="1"/>
        <v>0.31938376638307658</v>
      </c>
      <c r="F13" s="13">
        <f>SUM(F5:F12)</f>
        <v>0</v>
      </c>
      <c r="G13" s="14">
        <f t="shared" si="2"/>
        <v>0</v>
      </c>
      <c r="H13" s="13">
        <f>SUM(H5:H12)</f>
        <v>0</v>
      </c>
      <c r="I13" s="14">
        <f t="shared" si="3"/>
        <v>0</v>
      </c>
      <c r="J13" s="15">
        <f t="shared" si="5"/>
        <v>8698</v>
      </c>
      <c r="K13" s="16"/>
    </row>
    <row r="14" spans="1:12" ht="34.799999999999997" customHeight="1" thickBot="1" x14ac:dyDescent="0.45">
      <c r="A14" s="54" t="s">
        <v>17</v>
      </c>
      <c r="B14" s="63" t="s">
        <v>1</v>
      </c>
      <c r="C14" s="64"/>
      <c r="D14" s="63" t="s">
        <v>2</v>
      </c>
      <c r="E14" s="64"/>
      <c r="F14" s="63" t="s">
        <v>3</v>
      </c>
      <c r="G14" s="64"/>
      <c r="H14" s="63" t="s">
        <v>4</v>
      </c>
      <c r="I14" s="64"/>
      <c r="J14" s="17"/>
      <c r="K14" s="4"/>
    </row>
    <row r="15" spans="1:12" ht="34.799999999999997" customHeight="1" thickBot="1" x14ac:dyDescent="0.45">
      <c r="A15" s="49" t="s">
        <v>0</v>
      </c>
      <c r="B15" s="5" t="s">
        <v>6</v>
      </c>
      <c r="C15" s="6" t="s">
        <v>7</v>
      </c>
      <c r="D15" s="5" t="s">
        <v>6</v>
      </c>
      <c r="E15" s="6" t="s">
        <v>8</v>
      </c>
      <c r="F15" s="5" t="s">
        <v>6</v>
      </c>
      <c r="G15" s="7" t="s">
        <v>9</v>
      </c>
      <c r="H15" s="5" t="s">
        <v>6</v>
      </c>
      <c r="I15" s="7" t="s">
        <v>9</v>
      </c>
      <c r="J15" s="8" t="s">
        <v>10</v>
      </c>
      <c r="K15" s="2"/>
      <c r="L15" s="1" t="s">
        <v>40</v>
      </c>
    </row>
    <row r="16" spans="1:12" ht="34.799999999999997" customHeight="1" x14ac:dyDescent="0.4">
      <c r="A16" s="50" t="s">
        <v>18</v>
      </c>
      <c r="B16" s="30">
        <v>1333</v>
      </c>
      <c r="C16" s="31">
        <f t="shared" ref="C16:C25" si="6">B16/$J16</f>
        <v>0.48384754990925588</v>
      </c>
      <c r="D16" s="30">
        <v>1422</v>
      </c>
      <c r="E16" s="31">
        <f t="shared" ref="E16:E25" si="7">D16/$J16</f>
        <v>0.51615245009074406</v>
      </c>
      <c r="F16" s="32"/>
      <c r="G16" s="31">
        <f t="shared" ref="G16:G25" si="8">F16/$J16</f>
        <v>0</v>
      </c>
      <c r="H16" s="32"/>
      <c r="I16" s="31">
        <f t="shared" ref="I16:I25" si="9">H16/$J16</f>
        <v>0</v>
      </c>
      <c r="J16" s="9">
        <f>SUM(B16,D16,F16,H16)</f>
        <v>2755</v>
      </c>
      <c r="K16" s="10"/>
    </row>
    <row r="17" spans="1:13" ht="34.799999999999997" customHeight="1" x14ac:dyDescent="0.4">
      <c r="A17" s="51" t="s">
        <v>19</v>
      </c>
      <c r="B17" s="33">
        <v>34</v>
      </c>
      <c r="C17" s="34">
        <f t="shared" si="6"/>
        <v>0.34</v>
      </c>
      <c r="D17" s="33">
        <v>66</v>
      </c>
      <c r="E17" s="34">
        <f t="shared" si="7"/>
        <v>0.66</v>
      </c>
      <c r="F17" s="35"/>
      <c r="G17" s="34">
        <f t="shared" si="8"/>
        <v>0</v>
      </c>
      <c r="H17" s="35"/>
      <c r="I17" s="34">
        <f t="shared" si="9"/>
        <v>0</v>
      </c>
      <c r="J17" s="11">
        <f t="shared" ref="J17:J24" si="10">SUM(B17,D17,F17,H17)</f>
        <v>100</v>
      </c>
      <c r="K17" s="10"/>
    </row>
    <row r="18" spans="1:13" ht="34.799999999999997" customHeight="1" x14ac:dyDescent="0.4">
      <c r="A18" s="55" t="s">
        <v>20</v>
      </c>
      <c r="B18" s="39">
        <v>604</v>
      </c>
      <c r="C18" s="34">
        <f t="shared" si="6"/>
        <v>0.48320000000000002</v>
      </c>
      <c r="D18" s="39">
        <v>646</v>
      </c>
      <c r="E18" s="34">
        <f t="shared" si="7"/>
        <v>0.51680000000000004</v>
      </c>
      <c r="F18" s="40"/>
      <c r="G18" s="34">
        <f t="shared" si="8"/>
        <v>0</v>
      </c>
      <c r="H18" s="40"/>
      <c r="I18" s="34">
        <f t="shared" si="9"/>
        <v>0</v>
      </c>
      <c r="J18" s="18">
        <f t="shared" si="10"/>
        <v>1250</v>
      </c>
      <c r="K18" s="19"/>
    </row>
    <row r="19" spans="1:13" ht="34.799999999999997" customHeight="1" x14ac:dyDescent="0.4">
      <c r="A19" s="55" t="s">
        <v>21</v>
      </c>
      <c r="B19" s="41">
        <v>1609</v>
      </c>
      <c r="C19" s="34">
        <f t="shared" si="6"/>
        <v>0.832815734989648</v>
      </c>
      <c r="D19" s="41">
        <v>323</v>
      </c>
      <c r="E19" s="34">
        <f t="shared" si="7"/>
        <v>0.16718426501035197</v>
      </c>
      <c r="F19" s="41"/>
      <c r="G19" s="34">
        <f t="shared" si="8"/>
        <v>0</v>
      </c>
      <c r="H19" s="41"/>
      <c r="I19" s="34">
        <f t="shared" si="9"/>
        <v>0</v>
      </c>
      <c r="J19" s="18">
        <f t="shared" si="10"/>
        <v>1932</v>
      </c>
      <c r="K19" s="19"/>
      <c r="M19" s="20"/>
    </row>
    <row r="20" spans="1:13" ht="34.799999999999997" customHeight="1" x14ac:dyDescent="0.4">
      <c r="A20" s="51" t="s">
        <v>22</v>
      </c>
      <c r="B20" s="33">
        <v>303</v>
      </c>
      <c r="C20" s="34">
        <f t="shared" si="6"/>
        <v>0.26981300089047194</v>
      </c>
      <c r="D20" s="33">
        <v>820</v>
      </c>
      <c r="E20" s="34">
        <f t="shared" si="7"/>
        <v>0.730186999109528</v>
      </c>
      <c r="F20" s="35"/>
      <c r="G20" s="34">
        <f t="shared" si="8"/>
        <v>0</v>
      </c>
      <c r="H20" s="35"/>
      <c r="I20" s="34">
        <f t="shared" si="9"/>
        <v>0</v>
      </c>
      <c r="J20" s="11">
        <f t="shared" si="10"/>
        <v>1123</v>
      </c>
      <c r="K20" s="10"/>
      <c r="M20" s="20"/>
    </row>
    <row r="21" spans="1:13" ht="34.799999999999997" customHeight="1" x14ac:dyDescent="0.4">
      <c r="A21" s="51" t="s">
        <v>23</v>
      </c>
      <c r="B21" s="33">
        <v>901</v>
      </c>
      <c r="C21" s="34">
        <f t="shared" si="6"/>
        <v>0.29993342210386154</v>
      </c>
      <c r="D21" s="33">
        <v>2103</v>
      </c>
      <c r="E21" s="34">
        <f t="shared" si="7"/>
        <v>0.70006657789613846</v>
      </c>
      <c r="F21" s="35"/>
      <c r="G21" s="34">
        <f t="shared" si="8"/>
        <v>0</v>
      </c>
      <c r="H21" s="35"/>
      <c r="I21" s="34">
        <f t="shared" si="9"/>
        <v>0</v>
      </c>
      <c r="J21" s="11">
        <f t="shared" si="10"/>
        <v>3004</v>
      </c>
      <c r="K21" s="10"/>
      <c r="M21" s="20"/>
    </row>
    <row r="22" spans="1:13" ht="34.799999999999997" customHeight="1" x14ac:dyDescent="0.4">
      <c r="A22" s="51" t="s">
        <v>24</v>
      </c>
      <c r="B22" s="33">
        <v>5</v>
      </c>
      <c r="C22" s="34">
        <f t="shared" si="6"/>
        <v>0.10204081632653061</v>
      </c>
      <c r="D22" s="33">
        <v>44</v>
      </c>
      <c r="E22" s="34">
        <f t="shared" si="7"/>
        <v>0.89795918367346939</v>
      </c>
      <c r="F22" s="35"/>
      <c r="G22" s="34">
        <f t="shared" si="8"/>
        <v>0</v>
      </c>
      <c r="H22" s="35"/>
      <c r="I22" s="34">
        <f t="shared" si="9"/>
        <v>0</v>
      </c>
      <c r="J22" s="11">
        <f t="shared" si="10"/>
        <v>49</v>
      </c>
      <c r="K22" s="10"/>
      <c r="M22" s="20"/>
    </row>
    <row r="23" spans="1:13" ht="34.799999999999997" customHeight="1" x14ac:dyDescent="0.4">
      <c r="A23" s="51" t="s">
        <v>25</v>
      </c>
      <c r="B23" s="42">
        <v>420</v>
      </c>
      <c r="C23" s="34">
        <f t="shared" si="6"/>
        <v>0.39436619718309857</v>
      </c>
      <c r="D23" s="42">
        <v>645</v>
      </c>
      <c r="E23" s="34">
        <f t="shared" si="7"/>
        <v>0.60563380281690138</v>
      </c>
      <c r="F23" s="43"/>
      <c r="G23" s="34">
        <f t="shared" si="8"/>
        <v>0</v>
      </c>
      <c r="H23" s="43"/>
      <c r="I23" s="34">
        <f t="shared" si="9"/>
        <v>0</v>
      </c>
      <c r="J23" s="11">
        <f t="shared" si="10"/>
        <v>1065</v>
      </c>
      <c r="K23" s="10"/>
    </row>
    <row r="24" spans="1:13" ht="34.799999999999997" customHeight="1" thickBot="1" x14ac:dyDescent="0.45">
      <c r="A24" s="52" t="s">
        <v>41</v>
      </c>
      <c r="B24" s="44">
        <v>588</v>
      </c>
      <c r="C24" s="37">
        <f t="shared" si="6"/>
        <v>0.91874999999999996</v>
      </c>
      <c r="D24" s="44">
        <v>52</v>
      </c>
      <c r="E24" s="37">
        <f t="shared" si="7"/>
        <v>8.1250000000000003E-2</v>
      </c>
      <c r="F24" s="45"/>
      <c r="G24" s="37">
        <f t="shared" si="8"/>
        <v>0</v>
      </c>
      <c r="H24" s="45"/>
      <c r="I24" s="37">
        <f t="shared" si="9"/>
        <v>0</v>
      </c>
      <c r="J24" s="12">
        <f t="shared" si="10"/>
        <v>640</v>
      </c>
      <c r="K24" s="10"/>
    </row>
    <row r="25" spans="1:13" ht="34.799999999999997" customHeight="1" thickBot="1" x14ac:dyDescent="0.45">
      <c r="A25" s="53" t="s">
        <v>42</v>
      </c>
      <c r="B25" s="13">
        <f>SUM(B16:B24)</f>
        <v>5797</v>
      </c>
      <c r="C25" s="14">
        <f t="shared" si="6"/>
        <v>0.48640711528779995</v>
      </c>
      <c r="D25" s="13">
        <f>SUM(D16:D24)</f>
        <v>6121</v>
      </c>
      <c r="E25" s="14">
        <f t="shared" si="7"/>
        <v>0.51359288471219999</v>
      </c>
      <c r="F25" s="13">
        <f>SUM(F16:F24)</f>
        <v>0</v>
      </c>
      <c r="G25" s="14">
        <f t="shared" si="8"/>
        <v>0</v>
      </c>
      <c r="H25" s="13">
        <f>SUM(H16:H24)</f>
        <v>0</v>
      </c>
      <c r="I25" s="14">
        <f t="shared" si="9"/>
        <v>0</v>
      </c>
      <c r="J25" s="15">
        <f>SUM(J16:J24)</f>
        <v>11918</v>
      </c>
      <c r="K25" s="16"/>
    </row>
    <row r="26" spans="1:13" ht="34.799999999999997" customHeight="1" thickBot="1" x14ac:dyDescent="0.45">
      <c r="A26" s="54" t="s">
        <v>26</v>
      </c>
      <c r="B26" s="63" t="s">
        <v>1</v>
      </c>
      <c r="C26" s="64"/>
      <c r="D26" s="63" t="s">
        <v>2</v>
      </c>
      <c r="E26" s="64"/>
      <c r="F26" s="63" t="s">
        <v>3</v>
      </c>
      <c r="G26" s="64"/>
      <c r="H26" s="63" t="s">
        <v>4</v>
      </c>
      <c r="I26" s="64"/>
      <c r="J26" s="17"/>
      <c r="K26" s="4"/>
      <c r="M26" s="20"/>
    </row>
    <row r="27" spans="1:13" ht="34.799999999999997" customHeight="1" thickBot="1" x14ac:dyDescent="0.45">
      <c r="A27" s="49" t="s">
        <v>0</v>
      </c>
      <c r="B27" s="5" t="s">
        <v>6</v>
      </c>
      <c r="C27" s="6" t="s">
        <v>7</v>
      </c>
      <c r="D27" s="5" t="s">
        <v>6</v>
      </c>
      <c r="E27" s="6" t="s">
        <v>8</v>
      </c>
      <c r="F27" s="5" t="s">
        <v>6</v>
      </c>
      <c r="G27" s="7" t="s">
        <v>9</v>
      </c>
      <c r="H27" s="5" t="s">
        <v>6</v>
      </c>
      <c r="I27" s="7" t="s">
        <v>9</v>
      </c>
      <c r="J27" s="8" t="s">
        <v>10</v>
      </c>
      <c r="K27" s="2"/>
      <c r="M27" s="20"/>
    </row>
    <row r="28" spans="1:13" ht="34.799999999999997" customHeight="1" x14ac:dyDescent="0.4">
      <c r="A28" s="56" t="s">
        <v>27</v>
      </c>
      <c r="B28" s="46">
        <v>606</v>
      </c>
      <c r="C28" s="31">
        <f t="shared" ref="C28:C33" si="11">B28/$J28</f>
        <v>0.48248407643312102</v>
      </c>
      <c r="D28" s="46">
        <v>650</v>
      </c>
      <c r="E28" s="31">
        <f t="shared" ref="E28:E33" si="12">D28/$J28</f>
        <v>0.51751592356687903</v>
      </c>
      <c r="F28" s="47"/>
      <c r="G28" s="31">
        <f t="shared" ref="G28:G33" si="13">F28/$J28</f>
        <v>0</v>
      </c>
      <c r="H28" s="47"/>
      <c r="I28" s="31">
        <f t="shared" ref="I28:I33" si="14">H28/$J28</f>
        <v>0</v>
      </c>
      <c r="J28" s="9">
        <f t="shared" ref="J28:J32" si="15">SUM(B28,D28,F28,H28)</f>
        <v>1256</v>
      </c>
      <c r="K28" s="10"/>
      <c r="M28" s="20"/>
    </row>
    <row r="29" spans="1:13" ht="34.799999999999997" customHeight="1" x14ac:dyDescent="0.4">
      <c r="A29" s="51" t="s">
        <v>28</v>
      </c>
      <c r="B29" s="42">
        <v>226</v>
      </c>
      <c r="C29" s="34">
        <f t="shared" si="11"/>
        <v>0.37355371900826445</v>
      </c>
      <c r="D29" s="42">
        <v>379</v>
      </c>
      <c r="E29" s="34">
        <f t="shared" si="12"/>
        <v>0.62644628099173549</v>
      </c>
      <c r="F29" s="43"/>
      <c r="G29" s="34">
        <f t="shared" si="13"/>
        <v>0</v>
      </c>
      <c r="H29" s="43"/>
      <c r="I29" s="34">
        <f t="shared" si="14"/>
        <v>0</v>
      </c>
      <c r="J29" s="11">
        <f t="shared" si="15"/>
        <v>605</v>
      </c>
      <c r="K29" s="10"/>
    </row>
    <row r="30" spans="1:13" ht="34.799999999999997" customHeight="1" x14ac:dyDescent="0.4">
      <c r="A30" s="51" t="s">
        <v>35</v>
      </c>
      <c r="B30" s="42">
        <v>360</v>
      </c>
      <c r="C30" s="34">
        <f t="shared" si="11"/>
        <v>0.32786885245901637</v>
      </c>
      <c r="D30" s="42">
        <v>738</v>
      </c>
      <c r="E30" s="34">
        <f t="shared" si="12"/>
        <v>0.67213114754098358</v>
      </c>
      <c r="F30" s="43"/>
      <c r="G30" s="34">
        <f t="shared" si="13"/>
        <v>0</v>
      </c>
      <c r="H30" s="43"/>
      <c r="I30" s="34">
        <f t="shared" si="14"/>
        <v>0</v>
      </c>
      <c r="J30" s="11">
        <f t="shared" si="15"/>
        <v>1098</v>
      </c>
      <c r="K30" s="10"/>
    </row>
    <row r="31" spans="1:13" ht="34.799999999999997" customHeight="1" x14ac:dyDescent="0.4">
      <c r="A31" s="51" t="s">
        <v>29</v>
      </c>
      <c r="B31" s="42">
        <v>287</v>
      </c>
      <c r="C31" s="34">
        <f t="shared" si="11"/>
        <v>0.24446337308347529</v>
      </c>
      <c r="D31" s="42">
        <v>887</v>
      </c>
      <c r="E31" s="34">
        <f t="shared" si="12"/>
        <v>0.75553662691652468</v>
      </c>
      <c r="F31" s="43"/>
      <c r="G31" s="34">
        <f t="shared" si="13"/>
        <v>0</v>
      </c>
      <c r="H31" s="43"/>
      <c r="I31" s="34">
        <f t="shared" si="14"/>
        <v>0</v>
      </c>
      <c r="J31" s="11">
        <f t="shared" si="15"/>
        <v>1174</v>
      </c>
      <c r="K31" s="10"/>
    </row>
    <row r="32" spans="1:13" ht="34.799999999999997" customHeight="1" thickBot="1" x14ac:dyDescent="0.45">
      <c r="A32" s="52" t="s">
        <v>30</v>
      </c>
      <c r="B32" s="44">
        <v>190</v>
      </c>
      <c r="C32" s="37">
        <f t="shared" si="11"/>
        <v>0.23749999999999999</v>
      </c>
      <c r="D32" s="44">
        <v>491</v>
      </c>
      <c r="E32" s="37">
        <f t="shared" si="12"/>
        <v>0.61375000000000002</v>
      </c>
      <c r="F32" s="45">
        <v>110</v>
      </c>
      <c r="G32" s="37">
        <f t="shared" si="13"/>
        <v>0.13750000000000001</v>
      </c>
      <c r="H32" s="45">
        <v>9</v>
      </c>
      <c r="I32" s="37">
        <f t="shared" si="14"/>
        <v>1.125E-2</v>
      </c>
      <c r="J32" s="12">
        <f t="shared" si="15"/>
        <v>800</v>
      </c>
      <c r="K32" s="10"/>
    </row>
    <row r="33" spans="1:11" ht="34.799999999999997" customHeight="1" thickBot="1" x14ac:dyDescent="0.45">
      <c r="A33" s="53" t="s">
        <v>44</v>
      </c>
      <c r="B33" s="13">
        <f>SUM(B28:B32)</f>
        <v>1669</v>
      </c>
      <c r="C33" s="14">
        <f t="shared" si="11"/>
        <v>0.3383336711939996</v>
      </c>
      <c r="D33" s="13">
        <f>SUM(D28:D32)</f>
        <v>3145</v>
      </c>
      <c r="E33" s="14">
        <f t="shared" si="12"/>
        <v>0.6375430772349483</v>
      </c>
      <c r="F33" s="13">
        <f>SUM(F28:F32)</f>
        <v>110</v>
      </c>
      <c r="G33" s="14">
        <f t="shared" si="13"/>
        <v>2.2298803973241434E-2</v>
      </c>
      <c r="H33" s="13">
        <f>SUM(H28:H32)</f>
        <v>9</v>
      </c>
      <c r="I33" s="14">
        <f t="shared" si="14"/>
        <v>1.8244475978106628E-3</v>
      </c>
      <c r="J33" s="15">
        <f>SUM(J28:J32)</f>
        <v>4933</v>
      </c>
      <c r="K33" s="16"/>
    </row>
    <row r="34" spans="1:11" s="21" customFormat="1" ht="34.799999999999997" customHeight="1" thickBot="1" x14ac:dyDescent="0.45">
      <c r="A34" s="57" t="s">
        <v>31</v>
      </c>
      <c r="B34" s="63" t="s">
        <v>1</v>
      </c>
      <c r="C34" s="64"/>
      <c r="D34" s="63" t="s">
        <v>2</v>
      </c>
      <c r="E34" s="64"/>
      <c r="F34" s="63" t="s">
        <v>3</v>
      </c>
      <c r="G34" s="64"/>
      <c r="H34" s="63" t="s">
        <v>4</v>
      </c>
      <c r="I34" s="64"/>
      <c r="J34" s="17"/>
      <c r="K34" s="4"/>
    </row>
    <row r="35" spans="1:11" ht="34.799999999999997" customHeight="1" thickBot="1" x14ac:dyDescent="0.45">
      <c r="A35" s="49" t="s">
        <v>0</v>
      </c>
      <c r="B35" s="5" t="s">
        <v>6</v>
      </c>
      <c r="C35" s="6" t="s">
        <v>7</v>
      </c>
      <c r="D35" s="5" t="s">
        <v>6</v>
      </c>
      <c r="E35" s="6" t="s">
        <v>8</v>
      </c>
      <c r="F35" s="5" t="s">
        <v>6</v>
      </c>
      <c r="G35" s="7" t="s">
        <v>9</v>
      </c>
      <c r="H35" s="5" t="s">
        <v>6</v>
      </c>
      <c r="I35" s="7" t="s">
        <v>9</v>
      </c>
      <c r="J35" s="8" t="s">
        <v>10</v>
      </c>
      <c r="K35" s="2"/>
    </row>
    <row r="36" spans="1:11" ht="34.799999999999997" customHeight="1" x14ac:dyDescent="0.4">
      <c r="A36" s="56" t="s">
        <v>32</v>
      </c>
      <c r="B36" s="30">
        <v>10</v>
      </c>
      <c r="C36" s="31">
        <f t="shared" ref="C36:C40" si="16">B36/$J36</f>
        <v>1.0101010101010102E-2</v>
      </c>
      <c r="D36" s="30">
        <v>977</v>
      </c>
      <c r="E36" s="31">
        <f t="shared" ref="E36:E40" si="17">D36/$J36</f>
        <v>0.9868686868686869</v>
      </c>
      <c r="F36" s="32">
        <v>3</v>
      </c>
      <c r="G36" s="31">
        <f t="shared" ref="G36:G40" si="18">F36/$J36</f>
        <v>3.0303030303030303E-3</v>
      </c>
      <c r="H36" s="32"/>
      <c r="I36" s="31">
        <f t="shared" ref="I36:I40" si="19">H36/$J36</f>
        <v>0</v>
      </c>
      <c r="J36" s="9">
        <f t="shared" ref="J36:J38" si="20">SUM(B36,D36,F36,H36)</f>
        <v>990</v>
      </c>
      <c r="K36" s="10"/>
    </row>
    <row r="37" spans="1:11" ht="34.799999999999997" customHeight="1" x14ac:dyDescent="0.4">
      <c r="A37" s="51" t="s">
        <v>33</v>
      </c>
      <c r="B37" s="33">
        <v>22</v>
      </c>
      <c r="C37" s="34">
        <f t="shared" si="16"/>
        <v>4.1275797373358347E-2</v>
      </c>
      <c r="D37" s="33">
        <v>509</v>
      </c>
      <c r="E37" s="34">
        <f t="shared" si="17"/>
        <v>0.95497185741088175</v>
      </c>
      <c r="F37" s="35">
        <v>2</v>
      </c>
      <c r="G37" s="34">
        <f t="shared" si="18"/>
        <v>3.7523452157598499E-3</v>
      </c>
      <c r="H37" s="35">
        <v>0</v>
      </c>
      <c r="I37" s="34">
        <f t="shared" si="19"/>
        <v>0</v>
      </c>
      <c r="J37" s="11">
        <f t="shared" si="20"/>
        <v>533</v>
      </c>
      <c r="K37" s="10"/>
    </row>
    <row r="38" spans="1:11" ht="34.799999999999997" customHeight="1" thickBot="1" x14ac:dyDescent="0.45">
      <c r="A38" s="52" t="s">
        <v>34</v>
      </c>
      <c r="B38" s="36">
        <v>3</v>
      </c>
      <c r="C38" s="37">
        <f t="shared" si="16"/>
        <v>7.0754716981132077E-3</v>
      </c>
      <c r="D38" s="36">
        <v>419</v>
      </c>
      <c r="E38" s="37">
        <f t="shared" si="17"/>
        <v>0.9882075471698113</v>
      </c>
      <c r="F38" s="38">
        <v>2</v>
      </c>
      <c r="G38" s="37">
        <f t="shared" si="18"/>
        <v>4.7169811320754715E-3</v>
      </c>
      <c r="H38" s="38"/>
      <c r="I38" s="37">
        <f t="shared" si="19"/>
        <v>0</v>
      </c>
      <c r="J38" s="12">
        <f t="shared" si="20"/>
        <v>424</v>
      </c>
      <c r="K38" s="10"/>
    </row>
    <row r="39" spans="1:11" ht="34.799999999999997" customHeight="1" thickBot="1" x14ac:dyDescent="0.45">
      <c r="A39" s="53" t="s">
        <v>45</v>
      </c>
      <c r="B39" s="13">
        <f>SUM(B36:B38)</f>
        <v>35</v>
      </c>
      <c r="C39" s="14">
        <f t="shared" si="16"/>
        <v>1.7976373908577297E-2</v>
      </c>
      <c r="D39" s="13">
        <f>SUM(D36:D38)</f>
        <v>1905</v>
      </c>
      <c r="E39" s="14">
        <f t="shared" si="17"/>
        <v>0.97842835130970729</v>
      </c>
      <c r="F39" s="13">
        <f>SUM(F36:F38)</f>
        <v>7</v>
      </c>
      <c r="G39" s="14">
        <f t="shared" si="18"/>
        <v>3.5952747817154596E-3</v>
      </c>
      <c r="H39" s="13">
        <f>SUM(H36:H38)</f>
        <v>0</v>
      </c>
      <c r="I39" s="14">
        <f t="shared" si="19"/>
        <v>0</v>
      </c>
      <c r="J39" s="15">
        <f>SUM(J36:J38)</f>
        <v>1947</v>
      </c>
      <c r="K39" s="16"/>
    </row>
    <row r="40" spans="1:11" ht="34.799999999999997" customHeight="1" thickBot="1" x14ac:dyDescent="0.45">
      <c r="A40" s="58" t="s">
        <v>46</v>
      </c>
      <c r="B40" s="22">
        <f>SUM(B13,B25,B33,B39)</f>
        <v>13421</v>
      </c>
      <c r="C40" s="23">
        <f t="shared" si="16"/>
        <v>0.48810736107070118</v>
      </c>
      <c r="D40" s="22">
        <f>SUM(D13,D25,D33,D39)</f>
        <v>13949</v>
      </c>
      <c r="E40" s="23">
        <f t="shared" si="17"/>
        <v>0.50731015420424785</v>
      </c>
      <c r="F40" s="22">
        <f>SUM(F13,F25,F33,F39)</f>
        <v>117</v>
      </c>
      <c r="G40" s="23">
        <f t="shared" si="18"/>
        <v>4.2551643875472795E-3</v>
      </c>
      <c r="H40" s="22">
        <f>SUM(H13,H25,H33,H39)</f>
        <v>9</v>
      </c>
      <c r="I40" s="23">
        <f t="shared" si="19"/>
        <v>3.2732033750363689E-4</v>
      </c>
      <c r="J40" s="24">
        <f>SUM(J13,J25,J33,J39)</f>
        <v>27496</v>
      </c>
      <c r="K40" s="25"/>
    </row>
    <row r="41" spans="1:11" ht="34.799999999999997" customHeight="1" x14ac:dyDescent="0.4">
      <c r="C41" s="27"/>
      <c r="E41" s="27"/>
      <c r="G41" s="27"/>
      <c r="I41" s="27"/>
    </row>
    <row r="42" spans="1:11" ht="34.799999999999997" customHeight="1" x14ac:dyDescent="0.4">
      <c r="B42" s="28"/>
      <c r="D42" s="28"/>
      <c r="F42" s="28"/>
      <c r="H42" s="28"/>
      <c r="J42" s="28"/>
    </row>
  </sheetData>
  <mergeCells count="18">
    <mergeCell ref="B34:C34"/>
    <mergeCell ref="D34:E34"/>
    <mergeCell ref="F34:G34"/>
    <mergeCell ref="H34:I34"/>
    <mergeCell ref="B26:C26"/>
    <mergeCell ref="D26:E26"/>
    <mergeCell ref="F26:G26"/>
    <mergeCell ref="H26:I26"/>
    <mergeCell ref="A1:J1"/>
    <mergeCell ref="B14:C14"/>
    <mergeCell ref="D14:E14"/>
    <mergeCell ref="F14:G14"/>
    <mergeCell ref="H14:I14"/>
    <mergeCell ref="A2:J2"/>
    <mergeCell ref="B3:C3"/>
    <mergeCell ref="D3:E3"/>
    <mergeCell ref="F3:G3"/>
    <mergeCell ref="H3:I3"/>
  </mergeCell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 ELEVES - 2023-2024</vt:lpstr>
    </vt:vector>
  </TitlesOfParts>
  <Company>FEC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Frère Louis Mjalli;F Louis Mjalli</dc:creator>
  <cp:lastModifiedBy>F. Habib ZAÏBI</cp:lastModifiedBy>
  <cp:lastPrinted>2023-11-19T08:59:25Z</cp:lastPrinted>
  <dcterms:created xsi:type="dcterms:W3CDTF">2018-01-11T21:47:10Z</dcterms:created>
  <dcterms:modified xsi:type="dcterms:W3CDTF">2023-11-19T13:03:44Z</dcterms:modified>
</cp:coreProperties>
</file>